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<sst xmlns="http://schemas.openxmlformats.org/spreadsheetml/2006/main" count="168" uniqueCount="113">
  <si>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</si>
  <si>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</si>
  <si>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</si>
  <si>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</si>
  <si>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</si>
  <si>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</si>
  <si>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</si>
  <si>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</si>
  <si>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</si>
  <si>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</si>
  <si>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</si>
  <si>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</si>
  <si>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</si>
  <si>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</si>
  <si>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</si>
  <si>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</si>
  <si>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</si>
  <si>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</si>
  <si>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</si>
  <si>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</si>
  <si>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</si>
  <si>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</si>
  <si>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</si>
  <si>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</si>
  <si>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</si>
  <si>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</si>
  <si>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</si>
  <si>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</si>
  <si>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</si>
  <si>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</si>
  <si>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</si>
  <si>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</si>
  <si>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</si>
  <si>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</si>
  <si>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</si>
  <si>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</si>
  <si>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</si>
  <si>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</si>
  <si>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</si>
  <si>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</si>
  <si>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</si>
  <si>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</si>
  <si>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</si>
  <si>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</si>
  <si>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</si>
  <si>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</si>
  <si>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</si>
  <si>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</si>
  <si>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</si>
  <si>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</si>
  <si>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</si>
  <si>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</si>
  <si>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</si>
  <si>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</si>
  <si>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</si>
  <si>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</si>
  <si>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</si>
  <si>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</si>
  <si>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</si>
  <si>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</si>
  <si>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</si>
  <si>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</si>
  <si>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</si>
  <si>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</si>
  <si>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</si>
  <si>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</si>
  <si>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</si>
  <si>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</si>
  <si>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</si>
  <si>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</si>
  <si>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</si>
  <si>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</si>
  <si>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</si>
  <si>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</si>
  <si>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</si>
  <si>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</si>
  <si>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</si>
  <si>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</si>
  <si>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</si>
  <si>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</si>
  <si>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</si>
  <si>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</si>
  <si>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</si>
  <si>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</si>
  <si>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</si>
  <si>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</si>
  <si>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</si>
  <si>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</si>
  <si>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</si>
  <si>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</si>
  <si>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</si>
  <si>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</si>
  <si>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</si>
  <si>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</si>
  <si>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</si>
  <si>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</si>
  <si>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</si>
  <si>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</si>
  <si>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</si>
  <si>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</si>
  <si>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</si>
  <si>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</si>
  <si>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</si>
  <si>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</si>
  <si>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</si>
  <si>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</si>
  <si>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</si>
  <si>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</si>
  <si>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</si>
  <si>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</si>
  <si>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</si>
  <si>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</si>
  <si>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23.09.2019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</si>
</sst>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151155.29999999996</c:v>
                </c:pt>
              </c:numCache>
            </c:numRef>
          </c:val>
          <c:shape val="box"/>
        </c:ser>
        <c:shape val="box"/>
        <c:axId val="58351588"/>
        <c:axId val="55402245"/>
      </c:bar3D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610810.1000000003</c:v>
                </c:pt>
              </c:numCache>
            </c:numRef>
          </c:val>
          <c:shape val="box"/>
        </c:ser>
        <c:shape val="box"/>
        <c:axId val="28858158"/>
        <c:axId val="58396831"/>
      </c:bar3D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96831"/>
        <c:crosses val="autoZero"/>
        <c:auto val="1"/>
        <c:lblOffset val="100"/>
        <c:tickLblSkip val="1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8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287863.1369999999</c:v>
                </c:pt>
              </c:numCache>
            </c:numRef>
          </c:val>
          <c:shape val="box"/>
        </c:ser>
        <c:shape val="box"/>
        <c:axId val="55809432"/>
        <c:axId val="32522841"/>
      </c:bar3D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18173.699999999997</c:v>
                </c:pt>
              </c:numCache>
            </c:numRef>
          </c:val>
          <c:shape val="box"/>
        </c:ser>
        <c:shape val="box"/>
        <c:axId val="24270114"/>
        <c:axId val="17104435"/>
      </c:bar3D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29167.800000000007</c:v>
                </c:pt>
              </c:numCache>
            </c:numRef>
          </c:val>
          <c:shape val="box"/>
        </c:ser>
        <c:shape val="box"/>
        <c:axId val="19722188"/>
        <c:axId val="43281965"/>
      </c:bar3D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81965"/>
        <c:crosses val="autoZero"/>
        <c:auto val="1"/>
        <c:lblOffset val="100"/>
        <c:tickLblSkip val="2"/>
        <c:noMultiLvlLbl val="0"/>
      </c:catAx>
      <c:valAx>
        <c:axId val="4328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2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7301.599999999998</c:v>
                </c:pt>
              </c:numCache>
            </c:numRef>
          </c:val>
          <c:shape val="box"/>
        </c:ser>
        <c:shape val="box"/>
        <c:axId val="53993366"/>
        <c:axId val="16178247"/>
      </c:bar3D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74551.2</c:v>
                </c:pt>
              </c:numCache>
            </c:numRef>
          </c:val>
          <c:shape val="box"/>
        </c:ser>
        <c:shape val="box"/>
        <c:axId val="11386496"/>
        <c:axId val="35369601"/>
      </c:bar3D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6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610810.1000000003</c:v>
                </c:pt>
                <c:pt idx="1">
                  <c:v>287863.1369999999</c:v>
                </c:pt>
                <c:pt idx="2">
                  <c:v>18173.699999999997</c:v>
                </c:pt>
                <c:pt idx="3">
                  <c:v>29167.800000000007</c:v>
                </c:pt>
                <c:pt idx="4">
                  <c:v>7301.599999999998</c:v>
                </c:pt>
                <c:pt idx="5">
                  <c:v>151155.29999999996</c:v>
                </c:pt>
                <c:pt idx="6">
                  <c:v>74551.2</c:v>
                </c:pt>
              </c:numCache>
            </c:numRef>
          </c:val>
          <c:shape val="box"/>
        </c:ser>
        <c:shape val="box"/>
        <c:axId val="49890954"/>
        <c:axId val="46365403"/>
      </c:bar3D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0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48032.700000000004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1250508.9000000004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691241.6</c:v>
                </c:pt>
                <c:pt idx="1">
                  <c:v>66248.99999999996</c:v>
                </c:pt>
                <c:pt idx="2">
                  <c:v>31345.000000000007</c:v>
                </c:pt>
                <c:pt idx="3">
                  <c:v>55959.16000000001</c:v>
                </c:pt>
                <c:pt idx="4">
                  <c:v>38.49999999999999</c:v>
                </c:pt>
                <c:pt idx="5">
                  <c:v>840820.4967900002</c:v>
                </c:pt>
              </c:numCache>
            </c:numRef>
          </c:val>
          <c:shape val="box"/>
        </c:ser>
        <c:shape val="box"/>
        <c:axId val="14635444"/>
        <c:axId val="64610133"/>
      </c:bar3D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66" sqref="I166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+53+1+54.4+1058.8+20.1</f>
        <v>610810.1000000003</v>
      </c>
      <c r="E6" s="3">
        <f>D6/D156*100</f>
        <v>36.235798576047394</v>
      </c>
      <c r="F6" s="3">
        <f>D6/B6*100</f>
        <v>88.69636648593222</v>
      </c>
      <c r="G6" s="3">
        <f aca="true" t="shared" si="0" ref="G6:G43">D6/C6*100</f>
        <v>66.20962044130782</v>
      </c>
      <c r="H6" s="36">
        <f aca="true" t="shared" si="1" ref="H6:H12">B6-D6</f>
        <v>77842.7999999997</v>
      </c>
      <c r="I6" s="36">
        <f aca="true" t="shared" si="2" ref="I6:I43">C6-D6</f>
        <v>311729.6999999996</v>
      </c>
      <c r="J6" s="128"/>
      <c r="L6" s="129">
        <f>H6-H7</f>
        <v>61115.19999999972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</f>
        <v>212912.50000000003</v>
      </c>
      <c r="E7" s="120">
        <f>D7/D6*100</f>
        <v>34.857396758828955</v>
      </c>
      <c r="F7" s="120">
        <f>D7/B7*100</f>
        <v>92.71573213911682</v>
      </c>
      <c r="G7" s="120">
        <f>D7/C7*100</f>
        <v>71.21786436552924</v>
      </c>
      <c r="H7" s="119">
        <f t="shared" si="1"/>
        <v>16727.599999999977</v>
      </c>
      <c r="I7" s="119">
        <f t="shared" si="2"/>
        <v>86046.9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</f>
        <v>505803.6000000001</v>
      </c>
      <c r="E8" s="92">
        <f>D8/D6*100</f>
        <v>82.80865034811963</v>
      </c>
      <c r="F8" s="92">
        <f>D8/B8*100</f>
        <v>91.16962331964659</v>
      </c>
      <c r="G8" s="92">
        <f t="shared" si="0"/>
        <v>69.3001447647525</v>
      </c>
      <c r="H8" s="90">
        <f t="shared" si="1"/>
        <v>48990.39999999991</v>
      </c>
      <c r="I8" s="90">
        <f t="shared" si="2"/>
        <v>224070.19999999984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0.0061557593759500664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+26.9+561.5</f>
        <v>28994.900000000005</v>
      </c>
      <c r="E10" s="92">
        <f>D10/D6*100</f>
        <v>4.746958178982304</v>
      </c>
      <c r="F10" s="92">
        <f aca="true" t="shared" si="3" ref="F10:F41">D10/B10*100</f>
        <v>88.44276746441841</v>
      </c>
      <c r="G10" s="92">
        <f t="shared" si="0"/>
        <v>66.61696320258795</v>
      </c>
      <c r="H10" s="90">
        <f t="shared" si="1"/>
        <v>3788.899999999998</v>
      </c>
      <c r="I10" s="90">
        <f t="shared" si="2"/>
        <v>14529.899999999998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+2.5+2.4+6.2+0.1</f>
        <v>51043.69999999996</v>
      </c>
      <c r="E11" s="92">
        <f>D11/D6*100</f>
        <v>8.356721671760164</v>
      </c>
      <c r="F11" s="92">
        <f t="shared" si="3"/>
        <v>82.35710770670468</v>
      </c>
      <c r="G11" s="92">
        <f t="shared" si="0"/>
        <v>51.94092758306991</v>
      </c>
      <c r="H11" s="90">
        <f t="shared" si="1"/>
        <v>10934.80000000004</v>
      </c>
      <c r="I11" s="90">
        <f t="shared" si="2"/>
        <v>47228.900000000045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134.7+863.6+21+169+134.3+503.1+242.3+376.7+419.7+11.5+196.3+194.7+350.5+128.8+306+205.9+21+475.1+46.1+265+1+11.5+502+21+253.6+228.1+113.2+114.8+47.7+65.2+24.1+347.4-0.1+12+0.1+64.7+236.2+116+84.5+60.2+75.4+77.4+19.1+75.4</f>
        <v>7615.799999999999</v>
      </c>
      <c r="E12" s="92">
        <f>D12/D6*100</f>
        <v>1.2468359642383116</v>
      </c>
      <c r="F12" s="92">
        <f t="shared" si="3"/>
        <v>79.17125808262469</v>
      </c>
      <c r="G12" s="92">
        <f t="shared" si="0"/>
        <v>58.63043227221987</v>
      </c>
      <c r="H12" s="90">
        <f t="shared" si="1"/>
        <v>2003.6000000000004</v>
      </c>
      <c r="I12" s="90">
        <f t="shared" si="2"/>
        <v>5373.700000000001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17314.50000000026</v>
      </c>
      <c r="E13" s="92">
        <f>D13/D6*100</f>
        <v>2.834678077523644</v>
      </c>
      <c r="F13" s="92">
        <f t="shared" si="3"/>
        <v>58.88644773358086</v>
      </c>
      <c r="G13" s="92">
        <f t="shared" si="0"/>
        <v>45.83684101847363</v>
      </c>
      <c r="H13" s="90">
        <f aca="true" t="shared" si="4" ref="H13:H44">B13-D13</f>
        <v>12088.69999999976</v>
      </c>
      <c r="I13" s="90">
        <f t="shared" si="2"/>
        <v>20459.699999999724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314033.4-612.8-791.7+350.9-200</f>
        <v>312779.80000000005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+4.1+9.1+5669.7+4146.5</f>
        <v>287863.1369999999</v>
      </c>
      <c r="E18" s="3">
        <f>D18/D156*100</f>
        <v>17.077239963453657</v>
      </c>
      <c r="F18" s="3">
        <f>D18/B18*100</f>
        <v>92.0338004564233</v>
      </c>
      <c r="G18" s="3">
        <f t="shared" si="0"/>
        <v>69.34354091443535</v>
      </c>
      <c r="H18" s="149">
        <f t="shared" si="4"/>
        <v>24916.663000000175</v>
      </c>
      <c r="I18" s="36">
        <f t="shared" si="2"/>
        <v>127262.96300000022</v>
      </c>
      <c r="J18" s="128"/>
      <c r="L18" s="129">
        <f>H18-H19</f>
        <v>23370.100000000122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+4.1+4146.5</f>
        <v>152395.73699999994</v>
      </c>
      <c r="E19" s="120">
        <f>D19/D18*100</f>
        <v>52.94034470276755</v>
      </c>
      <c r="F19" s="120">
        <f t="shared" si="3"/>
        <v>98.99536189858145</v>
      </c>
      <c r="G19" s="120">
        <f t="shared" si="0"/>
        <v>74.21047487754194</v>
      </c>
      <c r="H19" s="119">
        <f t="shared" si="4"/>
        <v>1546.5630000000529</v>
      </c>
      <c r="I19" s="119">
        <f t="shared" si="2"/>
        <v>52960.3630000001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0.18894395637743647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312010.60000000003</v>
      </c>
      <c r="C25" s="32">
        <f>C18-C24</f>
        <v>414126.70000000007</v>
      </c>
      <c r="D25" s="32">
        <f>D18-D24</f>
        <v>287319.23699999985</v>
      </c>
      <c r="E25" s="92">
        <f>D25/D18*100</f>
        <v>99.81105604362256</v>
      </c>
      <c r="F25" s="92">
        <f t="shared" si="3"/>
        <v>92.08637046305472</v>
      </c>
      <c r="G25" s="92">
        <f t="shared" si="0"/>
        <v>69.3795490607101</v>
      </c>
      <c r="H25" s="90">
        <f t="shared" si="4"/>
        <v>24691.363000000187</v>
      </c>
      <c r="I25" s="90">
        <f t="shared" si="2"/>
        <v>126807.46300000022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+220.1+62.5+673.1</f>
        <v>18173.699999999997</v>
      </c>
      <c r="E33" s="3">
        <f>D33/D156*100</f>
        <v>1.078139560202937</v>
      </c>
      <c r="F33" s="3">
        <f>D33/B33*100</f>
        <v>88.28012668557881</v>
      </c>
      <c r="G33" s="148">
        <f t="shared" si="0"/>
        <v>66.73165895571711</v>
      </c>
      <c r="H33" s="149">
        <f t="shared" si="4"/>
        <v>2412.7000000000044</v>
      </c>
      <c r="I33" s="36">
        <f t="shared" si="2"/>
        <v>9060.300000000003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</f>
        <v>9804.6</v>
      </c>
      <c r="E34" s="92">
        <f>D34/D33*100</f>
        <v>53.949388401921475</v>
      </c>
      <c r="F34" s="92">
        <f t="shared" si="3"/>
        <v>89.8531864586961</v>
      </c>
      <c r="G34" s="92">
        <f t="shared" si="0"/>
        <v>68.67505323321753</v>
      </c>
      <c r="H34" s="90">
        <f t="shared" si="4"/>
        <v>1107.199999999999</v>
      </c>
      <c r="I34" s="90">
        <f t="shared" si="2"/>
        <v>4472.199999999999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0.2998838981605287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5.583342962632818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1.3871693711242072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0.5155802065622301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6954.099999999996</v>
      </c>
      <c r="E39" s="92">
        <f>D39/D33*100</f>
        <v>38.26463515959874</v>
      </c>
      <c r="F39" s="92">
        <f t="shared" si="3"/>
        <v>89.54776069432634</v>
      </c>
      <c r="G39" s="92">
        <f t="shared" si="0"/>
        <v>72.98976646549458</v>
      </c>
      <c r="H39" s="90">
        <f t="shared" si="4"/>
        <v>811.7000000000053</v>
      </c>
      <c r="I39" s="90">
        <f t="shared" si="2"/>
        <v>2573.400000000004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18+9.7+7.2+11.6+18.4+18.7+25.1+13.5+2.2+2+16.6+22.9+12+21+7.7+15.6+10+15+10+0.1+10.1+18.6+9+50.3+7+2+8+16.2+27.7+2+2+2+5.5+4+20.4+5+2+2-0.1+2+17.1+4+0.7+3+24.5+7+23.8</f>
        <v>533.1</v>
      </c>
      <c r="E43" s="3">
        <f>D43/D156*100</f>
        <v>0.0316257118552736</v>
      </c>
      <c r="F43" s="3">
        <f>D43/B43*100</f>
        <v>68.65421764327108</v>
      </c>
      <c r="G43" s="3">
        <f t="shared" si="0"/>
        <v>54.39240893786348</v>
      </c>
      <c r="H43" s="149">
        <f t="shared" si="4"/>
        <v>243.39999999999998</v>
      </c>
      <c r="I43" s="36">
        <f t="shared" si="2"/>
        <v>447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</f>
        <v>11110.9</v>
      </c>
      <c r="E46" s="3">
        <f>D46/D156*100</f>
        <v>0.6591448543477011</v>
      </c>
      <c r="F46" s="3">
        <f>D46/B46*100</f>
        <v>88.5471788332802</v>
      </c>
      <c r="G46" s="3">
        <f aca="true" t="shared" si="5" ref="G46:G78">D46/C46*100</f>
        <v>65.74185837356814</v>
      </c>
      <c r="H46" s="36">
        <f>B46-D46</f>
        <v>1437.1000000000004</v>
      </c>
      <c r="I46" s="36">
        <f aca="true" t="shared" si="6" ref="I46:I79">C46-D46</f>
        <v>5789.899999999996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</f>
        <v>10207.5</v>
      </c>
      <c r="E47" s="92">
        <f>D47/D46*100</f>
        <v>91.8692455156648</v>
      </c>
      <c r="F47" s="92">
        <f aca="true" t="shared" si="7" ref="F47:F76">D47/B47*100</f>
        <v>89.71023790900223</v>
      </c>
      <c r="G47" s="92">
        <f t="shared" si="5"/>
        <v>66.8428186943795</v>
      </c>
      <c r="H47" s="90">
        <f aca="true" t="shared" si="8" ref="H47:H76">B47-D47</f>
        <v>1170.7999999999993</v>
      </c>
      <c r="I47" s="90">
        <f t="shared" si="6"/>
        <v>5063.4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0.008100153902924156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0.5148097813858464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4.963594308291857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293.79999999999967</v>
      </c>
      <c r="E51" s="92">
        <f>D51/D46*100</f>
        <v>2.6442502407545714</v>
      </c>
      <c r="F51" s="92">
        <f t="shared" si="7"/>
        <v>74.53069507864006</v>
      </c>
      <c r="G51" s="92">
        <f t="shared" si="5"/>
        <v>55.05997001499286</v>
      </c>
      <c r="H51" s="90">
        <f t="shared" si="8"/>
        <v>100.40000000000106</v>
      </c>
      <c r="I51" s="90">
        <f t="shared" si="6"/>
        <v>239.79999999999637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+0.2+19.6+9.7</f>
        <v>29167.800000000007</v>
      </c>
      <c r="E52" s="3">
        <f>D52/D156*100</f>
        <v>1.730355352189551</v>
      </c>
      <c r="F52" s="3">
        <f>D52/B52*100</f>
        <v>74.23739943344219</v>
      </c>
      <c r="G52" s="3">
        <f t="shared" si="5"/>
        <v>56.27362194470222</v>
      </c>
      <c r="H52" s="36">
        <f>B52-D52</f>
        <v>10122.099999999995</v>
      </c>
      <c r="I52" s="36">
        <f t="shared" si="6"/>
        <v>22664.3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721.7+980.4+865.2+984.4+270.7+792.3+9.9+66.7+1210.9+835.2+313.7+945.1+17.3+739.5+1432.2+7.4+1036.6-0.2+2347.5+193+703.6+685.6+56.7+0.1+432.5+932.1-0.1+170.1+602.1+0.2+0.2</f>
        <v>17352.600000000002</v>
      </c>
      <c r="E53" s="92">
        <f>D53/D52*100</f>
        <v>59.49231686997305</v>
      </c>
      <c r="F53" s="92">
        <f t="shared" si="7"/>
        <v>86.0855070594422</v>
      </c>
      <c r="G53" s="92">
        <f t="shared" si="5"/>
        <v>66.84386303491155</v>
      </c>
      <c r="H53" s="90">
        <f t="shared" si="8"/>
        <v>2804.7999999999993</v>
      </c>
      <c r="I53" s="90">
        <f t="shared" si="6"/>
        <v>8607.3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3.2+7.6+9.6+11.4+10.1+24.7+6.6+7.8+2.3+6.6+70.1+102.1+3.2+185.8+105+116.2+245+84+7.3+8.9+0.2+110.8+122.9-0.1+5.4+43.7+5.9+0.4+35.5+6.2+57+84.1+17.2+1.6+53.4+53+36.6+149.5+10.5+1.6-0.1+8.2</f>
        <v>1821.0000000000005</v>
      </c>
      <c r="E55" s="92">
        <f>D55/D52*100</f>
        <v>6.243185979059099</v>
      </c>
      <c r="F55" s="92">
        <f t="shared" si="7"/>
        <v>59.92694244249187</v>
      </c>
      <c r="G55" s="92">
        <f t="shared" si="5"/>
        <v>46.37009498102926</v>
      </c>
      <c r="H55" s="90">
        <f t="shared" si="8"/>
        <v>1217.6999999999994</v>
      </c>
      <c r="I55" s="90">
        <f t="shared" si="6"/>
        <v>2106.1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0.3+1.2+21.4+80.5+2.4+14.5+22.9+268+5.9+0.1+8.8+0.5+18.5+22.5+0.1+5.1+69.1+23+1.1+16.4+1+37.3+17.3+14.3+2.9+3.7+0.1+2.9+7.3+0.4+17.9+0.9-0.1+5.7+23.8-10.1+1.2+3.1+0.4+13.1+0.8+0.3</f>
        <v>726.4999999999998</v>
      </c>
      <c r="E56" s="92">
        <f>D56/D52*100</f>
        <v>2.490760359026048</v>
      </c>
      <c r="F56" s="92">
        <f t="shared" si="7"/>
        <v>82.30429364449981</v>
      </c>
      <c r="G56" s="92">
        <f t="shared" si="5"/>
        <v>51.470067304286204</v>
      </c>
      <c r="H56" s="90">
        <f t="shared" si="8"/>
        <v>156.20000000000027</v>
      </c>
      <c r="I56" s="90">
        <f t="shared" si="6"/>
        <v>685.0000000000002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5.807774326483313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7573.700000000004</v>
      </c>
      <c r="E58" s="92">
        <f>D58/D52*100</f>
        <v>25.965962465458492</v>
      </c>
      <c r="F58" s="92">
        <f t="shared" si="7"/>
        <v>61.72937110814076</v>
      </c>
      <c r="G58" s="92">
        <f t="shared" si="5"/>
        <v>46.644125834503505</v>
      </c>
      <c r="H58" s="90">
        <f>B58-D58</f>
        <v>4695.499999999993</v>
      </c>
      <c r="I58" s="90">
        <f>C58-D58</f>
        <v>8663.5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80.6+106+88.7+4.1+0.3+50.7+49.2+44+180.6+100.8+125+0.6+0.8+205.4-0.2+30.8+60.6+59.8+0.5+2.3+86.2+133.9+48.6-0.1+49.5+49.3+61.5+235.8+7.3+105+495.2+130.9+134.1+450.8+421.5+647.3+146.2+976.5+7.7+0.1+100+1144.9+45.9+52.2+0.9+4.7+0.3+2.4+182.4+123+43.2+47.7+1.1+175</f>
        <v>7301.599999999998</v>
      </c>
      <c r="E60" s="3">
        <f>D60/D156*100</f>
        <v>0.433161316230474</v>
      </c>
      <c r="F60" s="3">
        <f>D60/B60*100</f>
        <v>94.60972323001965</v>
      </c>
      <c r="G60" s="3">
        <f t="shared" si="5"/>
        <v>82.46761314223109</v>
      </c>
      <c r="H60" s="36">
        <f>B60-D60</f>
        <v>416.00000000000273</v>
      </c>
      <c r="I60" s="36">
        <f t="shared" si="6"/>
        <v>1552.300000000002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</f>
        <v>2440.1000000000004</v>
      </c>
      <c r="E61" s="92">
        <f>D61/D60*100</f>
        <v>33.41870275008219</v>
      </c>
      <c r="F61" s="92">
        <f t="shared" si="7"/>
        <v>88.88605566078976</v>
      </c>
      <c r="G61" s="92">
        <f t="shared" si="5"/>
        <v>67.27784058010975</v>
      </c>
      <c r="H61" s="90">
        <f t="shared" si="8"/>
        <v>305.09999999999945</v>
      </c>
      <c r="I61" s="90">
        <f t="shared" si="6"/>
        <v>1186.7999999999997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5.716555275556044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</f>
        <v>252.50000000000003</v>
      </c>
      <c r="E63" s="92">
        <f>D63/D60*100</f>
        <v>3.4581461597458105</v>
      </c>
      <c r="F63" s="92">
        <f t="shared" si="7"/>
        <v>76.21491095683672</v>
      </c>
      <c r="G63" s="92">
        <f t="shared" si="5"/>
        <v>53.124342520513366</v>
      </c>
      <c r="H63" s="90">
        <f t="shared" si="8"/>
        <v>78.79999999999998</v>
      </c>
      <c r="I63" s="90">
        <f t="shared" si="6"/>
        <v>222.79999999999998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47.032157335378564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757.4999999999969</v>
      </c>
      <c r="E65" s="92">
        <f>D65/D60*100</f>
        <v>10.374438479237389</v>
      </c>
      <c r="F65" s="92">
        <f t="shared" si="7"/>
        <v>96.25158831003768</v>
      </c>
      <c r="G65" s="92">
        <f t="shared" si="5"/>
        <v>84.39171122994618</v>
      </c>
      <c r="H65" s="90">
        <f t="shared" si="8"/>
        <v>29.500000000003524</v>
      </c>
      <c r="I65" s="90">
        <f t="shared" si="6"/>
        <v>140.10000000000298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0.01473018993371682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+5.5+2+186.9+13.5+228.6</f>
        <v>151155.29999999996</v>
      </c>
      <c r="E92" s="3">
        <f>D92/D156*100</f>
        <v>8.967161814288946</v>
      </c>
      <c r="F92" s="3">
        <f aca="true" t="shared" si="11" ref="F92:F98">D92/B92*100</f>
        <v>89.52189345047269</v>
      </c>
      <c r="G92" s="3">
        <f t="shared" si="9"/>
        <v>69.27996281975831</v>
      </c>
      <c r="H92" s="36">
        <f aca="true" t="shared" si="12" ref="H92:H98">B92-D92</f>
        <v>17692.00000000003</v>
      </c>
      <c r="I92" s="36">
        <f t="shared" si="10"/>
        <v>67025.10000000003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+104.3</f>
        <v>143613.4</v>
      </c>
      <c r="E93" s="92">
        <f>D93/D92*100</f>
        <v>95.01049582780097</v>
      </c>
      <c r="F93" s="92">
        <f t="shared" si="11"/>
        <v>90.43585258064476</v>
      </c>
      <c r="G93" s="92">
        <f t="shared" si="9"/>
        <v>70.18298162853307</v>
      </c>
      <c r="H93" s="90">
        <f t="shared" si="12"/>
        <v>15188</v>
      </c>
      <c r="I93" s="90">
        <f t="shared" si="10"/>
        <v>61013.70000000001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10+5.9+981.6+112.5+3.5+4.3+3+9.2+59.4+52.3+6.5+0.9+71.3+23+0.6+0.1+65.9+1.9-0.1+0.8+39.7+1.4+74.5+0.8</f>
        <v>1529.0000000000002</v>
      </c>
      <c r="E94" s="92">
        <f>D94/D92*100</f>
        <v>1.0115424335104364</v>
      </c>
      <c r="F94" s="92">
        <f t="shared" si="11"/>
        <v>89.06104380242313</v>
      </c>
      <c r="G94" s="92">
        <f t="shared" si="9"/>
        <v>56.53122342588828</v>
      </c>
      <c r="H94" s="90">
        <f t="shared" si="12"/>
        <v>187.79999999999973</v>
      </c>
      <c r="I94" s="90">
        <f t="shared" si="10"/>
        <v>1175.6999999999996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6012.899999999965</v>
      </c>
      <c r="E96" s="92">
        <f>D96/D92*100</f>
        <v>3.9779617386885984</v>
      </c>
      <c r="F96" s="92">
        <f t="shared" si="11"/>
        <v>72.19147326841998</v>
      </c>
      <c r="G96" s="92">
        <f>D96/C96*100</f>
        <v>55.425584868093324</v>
      </c>
      <c r="H96" s="90">
        <f t="shared" si="12"/>
        <v>2316.20000000003</v>
      </c>
      <c r="I96" s="90">
        <f>C96-D96</f>
        <v>4835.700000000023</v>
      </c>
    </row>
    <row r="97" spans="1:10" ht="18.75">
      <c r="A97" s="74" t="s">
        <v>10</v>
      </c>
      <c r="B97" s="82">
        <f>85260.1+3259.9+205</f>
        <v>88725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+18.3+745.5+526.3+464.6</f>
        <v>74551.2</v>
      </c>
      <c r="E97" s="73">
        <f>D97/D156*100</f>
        <v>4.422687618954931</v>
      </c>
      <c r="F97" s="75">
        <f t="shared" si="11"/>
        <v>84.02502113271343</v>
      </c>
      <c r="G97" s="72">
        <f>D97/C97*100</f>
        <v>55.52727719619695</v>
      </c>
      <c r="H97" s="76">
        <f t="shared" si="12"/>
        <v>14173.800000000003</v>
      </c>
      <c r="I97" s="78">
        <f>C97-D97</f>
        <v>59709.3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101+2.6+598.7+1.6+2603.8+3.8+0.7+1149.5+2.1+129.3+1033.7+0.3+164.7+461.5+907.4+167.5+105.4+83.7+677.1+35.3+47.9+8.7+62.1+35+659.5+47.8+1.1+7.6+40+127.4+745.4+2.2+6.1+12.3+39.7</f>
        <v>10072.5</v>
      </c>
      <c r="E98" s="114">
        <f>D98/D97*100</f>
        <v>13.510848919936901</v>
      </c>
      <c r="F98" s="115">
        <f t="shared" si="11"/>
        <v>83.27752560954436</v>
      </c>
      <c r="G98" s="116">
        <f>D98/C98*100</f>
        <v>61.305538648813155</v>
      </c>
      <c r="H98" s="117">
        <f t="shared" si="12"/>
        <v>2022.6000000000004</v>
      </c>
      <c r="I98" s="106">
        <f>C98-D98</f>
        <v>6357.5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+157.8+15+1885.5+3.6</f>
        <v>46629.80000000001</v>
      </c>
      <c r="E104" s="16">
        <f>D104/D156*100</f>
        <v>2.7662739048378118</v>
      </c>
      <c r="F104" s="16">
        <f>D104/B104*100</f>
        <v>84.94779777855913</v>
      </c>
      <c r="G104" s="16">
        <f aca="true" t="shared" si="13" ref="G104:G154">D104/C104*100</f>
        <v>60.91369630022496</v>
      </c>
      <c r="H104" s="60">
        <f aca="true" t="shared" si="14" ref="H104:H154">B104-D104</f>
        <v>8262.499999999985</v>
      </c>
      <c r="I104" s="60">
        <f aca="true" t="shared" si="15" ref="I104:I154">C104-D104</f>
        <v>29920.799999999996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</f>
        <v>258.2</v>
      </c>
      <c r="E105" s="101">
        <f>D105/D104*100</f>
        <v>0.5537231555786213</v>
      </c>
      <c r="F105" s="92">
        <f>D105/B105*100</f>
        <v>67.8580814717477</v>
      </c>
      <c r="G105" s="101">
        <f>D105/C105*100</f>
        <v>47.49816041206769</v>
      </c>
      <c r="H105" s="100">
        <f t="shared" si="14"/>
        <v>122.30000000000001</v>
      </c>
      <c r="I105" s="100">
        <f t="shared" si="15"/>
        <v>285.40000000000003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+146.4+1885.5+3.6</f>
        <v>42446.56000000002</v>
      </c>
      <c r="E106" s="92">
        <f>D106/D104*100</f>
        <v>91.02882705909099</v>
      </c>
      <c r="F106" s="92">
        <f aca="true" t="shared" si="16" ref="F106:F154">D106/B106*100</f>
        <v>86.88469088445349</v>
      </c>
      <c r="G106" s="92">
        <f t="shared" si="13"/>
        <v>65.59860292242668</v>
      </c>
      <c r="H106" s="90">
        <f t="shared" si="14"/>
        <v>6407.339999999975</v>
      </c>
      <c r="I106" s="90">
        <f t="shared" si="15"/>
        <v>22259.939999999988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3925.0399999999936</v>
      </c>
      <c r="E108" s="105">
        <f>D108/D104*100</f>
        <v>8.417449785330396</v>
      </c>
      <c r="F108" s="105">
        <f t="shared" si="16"/>
        <v>69.3727354672227</v>
      </c>
      <c r="G108" s="105">
        <f t="shared" si="13"/>
        <v>34.73333038361131</v>
      </c>
      <c r="H108" s="166">
        <f t="shared" si="14"/>
        <v>1732.8600000000079</v>
      </c>
      <c r="I108" s="106">
        <f t="shared" si="15"/>
        <v>7375.459999999999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459076.50000000006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448108.8197900001</v>
      </c>
      <c r="E109" s="63">
        <f>D109/D156*100</f>
        <v>26.583681137657607</v>
      </c>
      <c r="F109" s="63">
        <f>D109/B109*100</f>
        <v>97.61092536646943</v>
      </c>
      <c r="G109" s="63">
        <f t="shared" si="13"/>
        <v>70.56656224774251</v>
      </c>
      <c r="H109" s="62">
        <f t="shared" si="14"/>
        <v>10967.680209999962</v>
      </c>
      <c r="I109" s="62">
        <f t="shared" si="15"/>
        <v>186906.98020999995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1.8+140.5+138.5+0.9+33+80.9+13.3+0.1+53.3+109+1.4+124.9+19.8+24.9+9+3.6+91.3+61.8+18.7+59+14.7+34.7+0.1+2.2+3.8+2.1+129.5+15.3+0.5-0.3+15.6+0.9+145.2+1.4+33.8+73+26.3+109.9+61.1+11.7+3.2-0.1+0.6+6.1+144.6+0.5+9.9+3.3+47+128.6+1.3+2.1+22.9</f>
        <v>2037.1999999999996</v>
      </c>
      <c r="E110" s="85">
        <f>D110/D109*100</f>
        <v>0.4546217146439351</v>
      </c>
      <c r="F110" s="85">
        <f t="shared" si="16"/>
        <v>62.25780820243261</v>
      </c>
      <c r="G110" s="85">
        <f t="shared" si="13"/>
        <v>39.33805781373703</v>
      </c>
      <c r="H110" s="86">
        <f t="shared" si="14"/>
        <v>1235.0000000000002</v>
      </c>
      <c r="I110" s="86">
        <f t="shared" si="15"/>
        <v>3141.5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39.274494404084045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</f>
        <v>3601.2000000000003</v>
      </c>
      <c r="E116" s="85">
        <f>D116/D109*100</f>
        <v>0.8036440795090024</v>
      </c>
      <c r="F116" s="85">
        <f t="shared" si="16"/>
        <v>83.13787053282852</v>
      </c>
      <c r="G116" s="85">
        <f t="shared" si="13"/>
        <v>62.24849616262187</v>
      </c>
      <c r="H116" s="86">
        <f t="shared" si="14"/>
        <v>730.4000000000001</v>
      </c>
      <c r="I116" s="86">
        <f t="shared" si="15"/>
        <v>2183.9999999999995</v>
      </c>
      <c r="K116" s="150">
        <f>H124+H143</f>
        <v>988.5999999999998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80.5+0.2+38.8+80.5+0.8+10+10.3+80.5+16.8+0.3+4+80.5+10+10+0.3+0.8+80.5+1.1+1.1+0.2+0.4+0.3+1.7</f>
        <v>509.6000000000001</v>
      </c>
      <c r="E121" s="85">
        <f>D121/D109*100</f>
        <v>0.11372237668493491</v>
      </c>
      <c r="F121" s="85">
        <f t="shared" si="16"/>
        <v>69.88480526604499</v>
      </c>
      <c r="G121" s="85">
        <f t="shared" si="13"/>
        <v>49.726775956284165</v>
      </c>
      <c r="H121" s="86">
        <f t="shared" si="14"/>
        <v>219.59999999999997</v>
      </c>
      <c r="I121" s="86">
        <f t="shared" si="15"/>
        <v>515.1999999999998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79.00313971742541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0.016580793931889055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0.021869687824025937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871.9+408.1+585.9+900.5+901.8+879.7+893+994.8+887.7+852.4+0.1+789.7+988.1+754.9+941.7+788.3+949.6+785.4+882.7+504.8</f>
        <v>15561.1</v>
      </c>
      <c r="E127" s="161">
        <f>D127/D109*100</f>
        <v>3.4726163183515317</v>
      </c>
      <c r="F127" s="162">
        <f t="shared" si="16"/>
        <v>99.94476451055576</v>
      </c>
      <c r="G127" s="162">
        <f t="shared" si="13"/>
        <v>99.94476451055576</v>
      </c>
      <c r="H127" s="163">
        <f t="shared" si="14"/>
        <v>8.600000000000364</v>
      </c>
      <c r="I127" s="163">
        <f t="shared" si="15"/>
        <v>8.600000000000364</v>
      </c>
      <c r="J127" s="164"/>
      <c r="K127" s="165">
        <f>H110+H113+H116+H121+H123+H129+H130+H132+H134+H138+H139+H141+H150+H70+H128</f>
        <v>4684.265380000001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694.6999999999999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0.016647741955840158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474.79999999999995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7.7+12.9+7.7+2.8+0.3+0.9+48+9.2+16+18.7+7+7.7+1.3+0.4+12+8.8+4.3+4.6+2.7+28.5+7.2+7.7-0.1+172.1+2.3</f>
        <v>390.7</v>
      </c>
      <c r="E132" s="95">
        <f>D132/D109*100</f>
        <v>0.08718864319231566</v>
      </c>
      <c r="F132" s="85">
        <f t="shared" si="16"/>
        <v>46.18749261141979</v>
      </c>
      <c r="G132" s="85">
        <f t="shared" si="13"/>
        <v>38.91821894611017</v>
      </c>
      <c r="H132" s="86">
        <f t="shared" si="14"/>
        <v>455.2</v>
      </c>
      <c r="I132" s="86">
        <f t="shared" si="15"/>
        <v>613.2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24.08497568466855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f>9.6+20</f>
        <v>29.6</v>
      </c>
      <c r="E134" s="95">
        <f>D134/D109*100</f>
        <v>0.006605538363175183</v>
      </c>
      <c r="F134" s="85">
        <f t="shared" si="16"/>
        <v>28.190476190476193</v>
      </c>
      <c r="G134" s="85">
        <f t="shared" si="13"/>
        <v>12.869565217391305</v>
      </c>
      <c r="H134" s="86">
        <f t="shared" si="14"/>
        <v>75.4</v>
      </c>
      <c r="I134" s="86">
        <f t="shared" si="15"/>
        <v>200.4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2043.9-205</f>
        <v>1838.9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0.23070289053548995</v>
      </c>
      <c r="F138" s="85">
        <f t="shared" si="16"/>
        <v>56.21839142965903</v>
      </c>
      <c r="G138" s="85">
        <f t="shared" si="13"/>
        <v>34.872659807724744</v>
      </c>
      <c r="H138" s="86">
        <f t="shared" si="14"/>
        <v>805.1000000000001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0.02689078962035843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3.4+29.8+0.5+0.6+0.5+7+95+1+3.4+1.6+21.9+0.5+0.2+14.5+1.1+4.5+5.3+14.7+1.23462+4.7+11.1+4.8+0.3+0.3+3.4+16.7+0.7+5.1+0.7+10.9+0.1+4.9</f>
        <v>270.43462</v>
      </c>
      <c r="E141" s="95">
        <f>D141/D109*100</f>
        <v>0.0603502113898886</v>
      </c>
      <c r="F141" s="85">
        <f>D141/B141*100</f>
        <v>59.43618021978022</v>
      </c>
      <c r="G141" s="85">
        <f>D141/C141*100</f>
        <v>42.064803235339866</v>
      </c>
      <c r="H141" s="86">
        <f t="shared" si="14"/>
        <v>184.56538</v>
      </c>
      <c r="I141" s="86">
        <f t="shared" si="15"/>
        <v>372.46538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0.4+29.8+0.5+0.6+95+0.7+18.5+0.5+14.5+1.1+4.5+14.8+1.2+11.1+4.8+0.2+15.2+0.7+5.1+0.7+10.9</f>
        <v>230.79999999999995</v>
      </c>
      <c r="E142" s="92">
        <f>D142/D141*100</f>
        <v>85.3441027631743</v>
      </c>
      <c r="F142" s="92">
        <f t="shared" si="16"/>
        <v>63.23287671232875</v>
      </c>
      <c r="G142" s="92">
        <f>D142/C142*100</f>
        <v>43.97028005334349</v>
      </c>
      <c r="H142" s="90">
        <f t="shared" si="14"/>
        <v>134.20000000000005</v>
      </c>
      <c r="I142" s="90">
        <f t="shared" si="15"/>
        <v>294.1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</f>
        <v>1649.9000000000003</v>
      </c>
      <c r="E143" s="95">
        <f>D143/D109*100</f>
        <v>0.3681918157230654</v>
      </c>
      <c r="F143" s="85">
        <f t="shared" si="16"/>
        <v>90.70867007532027</v>
      </c>
      <c r="G143" s="85">
        <f t="shared" si="13"/>
        <v>72.91408873961464</v>
      </c>
      <c r="H143" s="86">
        <f t="shared" si="14"/>
        <v>168.99999999999977</v>
      </c>
      <c r="I143" s="86">
        <f t="shared" si="15"/>
        <v>612.8999999999999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</f>
        <v>1359.0000000000002</v>
      </c>
      <c r="E144" s="92">
        <f>D144/D143*100</f>
        <v>82.36862840172131</v>
      </c>
      <c r="F144" s="92">
        <f t="shared" si="16"/>
        <v>92.49302388892671</v>
      </c>
      <c r="G144" s="92">
        <f t="shared" si="13"/>
        <v>72.7749812573632</v>
      </c>
      <c r="H144" s="90">
        <f t="shared" si="14"/>
        <v>110.29999999999973</v>
      </c>
      <c r="I144" s="90">
        <f t="shared" si="15"/>
        <v>508.39999999999986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1.6788896296745257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0.21445683672335641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+36.6+199.4+3377.1+188.4</f>
        <v>136370.90000000002</v>
      </c>
      <c r="E148" s="95">
        <f>D148/D109*100</f>
        <v>30.43254093144347</v>
      </c>
      <c r="F148" s="85">
        <f t="shared" si="16"/>
        <v>98.1074318568995</v>
      </c>
      <c r="G148" s="85">
        <f t="shared" si="13"/>
        <v>90.06361274421101</v>
      </c>
      <c r="H148" s="86">
        <f t="shared" si="14"/>
        <v>2630.6999999999825</v>
      </c>
      <c r="I148" s="86">
        <f t="shared" si="15"/>
        <v>15045.29999999996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0.01713869413148155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</f>
        <v>11480.900000000001</v>
      </c>
      <c r="E152" s="95">
        <f>D152/D109*100</f>
        <v>2.562078560600607</v>
      </c>
      <c r="F152" s="85">
        <f t="shared" si="16"/>
        <v>94.51789771791749</v>
      </c>
      <c r="G152" s="85">
        <f t="shared" si="13"/>
        <v>80.61863633171828</v>
      </c>
      <c r="H152" s="86">
        <f t="shared" si="14"/>
        <v>665.8999999999978</v>
      </c>
      <c r="I152" s="86">
        <f t="shared" si="15"/>
        <v>2760.0999999999985</v>
      </c>
    </row>
    <row r="153" spans="1:9" s="96" customFormat="1" ht="19.5" customHeight="1">
      <c r="A153" s="145" t="s">
        <v>48</v>
      </c>
      <c r="B153" s="146">
        <f>185333.8+43780-3259.9-1145.3+200</f>
        <v>224908.6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50.14598580659637</v>
      </c>
      <c r="F153" s="85">
        <f t="shared" si="16"/>
        <v>99.91106839400537</v>
      </c>
      <c r="G153" s="85">
        <f t="shared" si="13"/>
        <v>61.85835697872973</v>
      </c>
      <c r="H153" s="86">
        <f t="shared" si="14"/>
        <v>200.01483000002918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1886.8+1886.8+1886.8+1886.8+1886.8+1886.8+1886.8+1886.8+1886.8+1886.8+1886.8+1886.8+1886.8+1886.8+1886.8+1886.8+1886.8+1886.8+1886.8+1886.8+1886.8+1886.8+1886.8+1886.8+1886.8+1886.8</f>
        <v>49056.80000000002</v>
      </c>
      <c r="E154" s="95">
        <f>D154/D109*100</f>
        <v>10.947519404547716</v>
      </c>
      <c r="F154" s="85">
        <f t="shared" si="16"/>
        <v>96.29629629629633</v>
      </c>
      <c r="G154" s="85">
        <f t="shared" si="13"/>
        <v>72.22200956937802</v>
      </c>
      <c r="H154" s="86">
        <f t="shared" si="14"/>
        <v>1886.799999999981</v>
      </c>
      <c r="I154" s="86">
        <f t="shared" si="15"/>
        <v>18868.199999999983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495520.0197900001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1685653.7567900002</v>
      </c>
      <c r="E156" s="25">
        <v>100</v>
      </c>
      <c r="F156" s="3">
        <f>D156/B156*100</f>
        <v>90.90327812404398</v>
      </c>
      <c r="G156" s="3">
        <f aca="true" t="shared" si="17" ref="G156:G162">D156/C156*100</f>
        <v>67.21153845239843</v>
      </c>
      <c r="H156" s="36">
        <f>B156-D156</f>
        <v>168683.94320999994</v>
      </c>
      <c r="I156" s="36">
        <f aca="true" t="shared" si="18" ref="I156:I162">C156-D156</f>
        <v>822328.9432099999</v>
      </c>
      <c r="K156" s="129">
        <f>D156-114199.9-202905.8-214631.3-204053.8-222765.5+11.7-231911.7-174259.3+121.8-188776.5</f>
        <v>132283.45679000014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996771.1</v>
      </c>
      <c r="D157" s="47">
        <f>D8+D20+D34+D53+D61+D93+D117+D122+D47+D144+D135+D105</f>
        <v>691241.6</v>
      </c>
      <c r="E157" s="6">
        <f>D157/D156*100</f>
        <v>41.00733007686793</v>
      </c>
      <c r="F157" s="6">
        <f aca="true" t="shared" si="19" ref="F157:F162">D157/B157*100</f>
        <v>90.81888425099292</v>
      </c>
      <c r="G157" s="6">
        <f t="shared" si="17"/>
        <v>69.34807800908352</v>
      </c>
      <c r="H157" s="48">
        <f aca="true" t="shared" si="20" ref="H157:H162">B157-D157</f>
        <v>69879.40000000014</v>
      </c>
      <c r="I157" s="57">
        <f t="shared" si="18"/>
        <v>305529.5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66248.99999999996</v>
      </c>
      <c r="E158" s="6">
        <f>D158/D156*100</f>
        <v>3.9301665441756137</v>
      </c>
      <c r="F158" s="6">
        <f t="shared" si="19"/>
        <v>82.09497137475519</v>
      </c>
      <c r="G158" s="6">
        <f t="shared" si="17"/>
        <v>52.88256222076585</v>
      </c>
      <c r="H158" s="48">
        <f>B158-D158</f>
        <v>14449.000000000058</v>
      </c>
      <c r="I158" s="57">
        <f t="shared" si="18"/>
        <v>59026.70000000004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48032.700000000004</v>
      </c>
      <c r="D159" s="135">
        <f>D22+D10+D55+D49+D62+D35+D126</f>
        <v>31345.000000000007</v>
      </c>
      <c r="E159" s="6">
        <f>D159/D156*100</f>
        <v>1.8595159221601039</v>
      </c>
      <c r="F159" s="6">
        <f t="shared" si="19"/>
        <v>86.20879332442232</v>
      </c>
      <c r="G159" s="6">
        <f t="shared" si="17"/>
        <v>65.25762657522897</v>
      </c>
      <c r="H159" s="48">
        <f t="shared" si="20"/>
        <v>5014.399999999994</v>
      </c>
      <c r="I159" s="57">
        <f t="shared" si="18"/>
        <v>16687.699999999997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55959.16000000001</v>
      </c>
      <c r="E160" s="6">
        <f>D160/D156*100</f>
        <v>3.3197303879631455</v>
      </c>
      <c r="F160" s="6">
        <f>D160/B160*100</f>
        <v>84.36261998411018</v>
      </c>
      <c r="G160" s="6">
        <f t="shared" si="17"/>
        <v>64.12084600453298</v>
      </c>
      <c r="H160" s="48">
        <f>B160-D160</f>
        <v>10372.539999999986</v>
      </c>
      <c r="I160" s="57">
        <f t="shared" si="18"/>
        <v>31312.240000000013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0.002283980315940787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1250508.9000000004</v>
      </c>
      <c r="D162" s="59">
        <f>D156-D157-D158-D159-D160-D161</f>
        <v>840820.4967900002</v>
      </c>
      <c r="E162" s="28">
        <f>D162/D156*100</f>
        <v>49.88097308851726</v>
      </c>
      <c r="F162" s="28">
        <f t="shared" si="19"/>
        <v>92.4236033653331</v>
      </c>
      <c r="G162" s="28">
        <f t="shared" si="17"/>
        <v>67.23826570046802</v>
      </c>
      <c r="H162" s="80">
        <f t="shared" si="20"/>
        <v>68926.00321</v>
      </c>
      <c r="I162" s="80">
        <f t="shared" si="18"/>
        <v>409688.40321000014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1685653.7567900002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1685653.7567900002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2019-09-23T09:52:53Z</dcterms:modified>
  <cp:category/>
  <cp:version/>
  <cp:contentType/>
  <cp:contentStatus/>
</cp:coreProperties>
</file>